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315" windowHeight="11580" tabRatio="826" firstSheet="1" activeTab="1"/>
  </bookViews>
  <sheets>
    <sheet name="全国抜きＶer." sheetId="1" r:id="rId1"/>
    <sheet name="パンチングバルーン注文書 " sheetId="2" r:id="rId2"/>
  </sheets>
  <externalReferences>
    <externalReference r:id="rId5"/>
  </externalReferences>
  <definedNames>
    <definedName name="_xlnm.Print_Area" localSheetId="1">'パンチングバルーン注文書 '!$A$1:$M$16</definedName>
    <definedName name="_xlnm.Print_Area" localSheetId="0">'全国抜きＶer.'!$A$1:$H$39</definedName>
  </definedNames>
  <calcPr fullCalcOnLoad="1"/>
</workbook>
</file>

<file path=xl/sharedStrings.xml><?xml version="1.0" encoding="utf-8"?>
<sst xmlns="http://schemas.openxmlformats.org/spreadsheetml/2006/main" count="96" uniqueCount="93">
  <si>
    <t>全国組合入れ込みVer.</t>
  </si>
  <si>
    <t>※主に全労連系の配布物。全労連未加盟組織に傾斜あり。</t>
  </si>
  <si>
    <t>配分表</t>
  </si>
  <si>
    <t>Ver.</t>
  </si>
  <si>
    <t>☆は全労連未加盟</t>
  </si>
  <si>
    <t>【2012年版】</t>
  </si>
  <si>
    <t>※本部取り置きつくるため削る</t>
  </si>
  <si>
    <t>※10の位で四捨五入</t>
  </si>
  <si>
    <t>※最低数10</t>
  </si>
  <si>
    <t>組織名</t>
  </si>
  <si>
    <t>割合</t>
  </si>
  <si>
    <t>調整配布数</t>
  </si>
  <si>
    <t>全医労</t>
  </si>
  <si>
    <t>福　井</t>
  </si>
  <si>
    <t>全厚労</t>
  </si>
  <si>
    <t>滋　賀</t>
  </si>
  <si>
    <t>全日赤</t>
  </si>
  <si>
    <t>京　都</t>
  </si>
  <si>
    <t>健保労組</t>
  </si>
  <si>
    <t>大　阪</t>
  </si>
  <si>
    <t>全労災</t>
  </si>
  <si>
    <t>兵　庫</t>
  </si>
  <si>
    <t>国共病組</t>
  </si>
  <si>
    <t>奈　良</t>
  </si>
  <si>
    <t>公共労</t>
  </si>
  <si>
    <t>和歌山</t>
  </si>
  <si>
    <t>全国計</t>
  </si>
  <si>
    <t>関西計</t>
  </si>
  <si>
    <t>北海道</t>
  </si>
  <si>
    <t>鳥取</t>
  </si>
  <si>
    <t>青　森</t>
  </si>
  <si>
    <t>島根</t>
  </si>
  <si>
    <t>☆</t>
  </si>
  <si>
    <t>岩　手</t>
  </si>
  <si>
    <t>岡　山</t>
  </si>
  <si>
    <t>☆</t>
  </si>
  <si>
    <t>秋　田</t>
  </si>
  <si>
    <t>広　島</t>
  </si>
  <si>
    <t>宮　城</t>
  </si>
  <si>
    <t>山　口</t>
  </si>
  <si>
    <t>☆</t>
  </si>
  <si>
    <t>山　形</t>
  </si>
  <si>
    <t>中国計</t>
  </si>
  <si>
    <t>福　島</t>
  </si>
  <si>
    <t>徳　島</t>
  </si>
  <si>
    <t>東北計</t>
  </si>
  <si>
    <t>香　川</t>
  </si>
  <si>
    <t>茨　城</t>
  </si>
  <si>
    <t>愛　媛</t>
  </si>
  <si>
    <t>栃　木</t>
  </si>
  <si>
    <t>高　知</t>
  </si>
  <si>
    <t>群　馬</t>
  </si>
  <si>
    <t>四国計</t>
  </si>
  <si>
    <t>埼　玉</t>
  </si>
  <si>
    <t>福　岡</t>
  </si>
  <si>
    <t>千　葉</t>
  </si>
  <si>
    <t>佐　賀</t>
  </si>
  <si>
    <t>東　京</t>
  </si>
  <si>
    <t>長　崎</t>
  </si>
  <si>
    <t>神奈川</t>
  </si>
  <si>
    <t>熊　本</t>
  </si>
  <si>
    <t>新　潟</t>
  </si>
  <si>
    <t>大　分</t>
  </si>
  <si>
    <t>山　梨</t>
  </si>
  <si>
    <t>宮　崎</t>
  </si>
  <si>
    <t>長　野</t>
  </si>
  <si>
    <t>鹿児島</t>
  </si>
  <si>
    <t>関信計</t>
  </si>
  <si>
    <t>沖　縄</t>
  </si>
  <si>
    <t>☆</t>
  </si>
  <si>
    <t>富　山</t>
  </si>
  <si>
    <t>九州計</t>
  </si>
  <si>
    <t>石　川</t>
  </si>
  <si>
    <t>本部</t>
  </si>
  <si>
    <t>岐　阜</t>
  </si>
  <si>
    <t>合計</t>
  </si>
  <si>
    <t>静　岡</t>
  </si>
  <si>
    <t>割合合計</t>
  </si>
  <si>
    <t>愛　知</t>
  </si>
  <si>
    <t>三重</t>
  </si>
  <si>
    <t>東海北陸計</t>
  </si>
  <si>
    <t>　以下のとおり発注します。</t>
  </si>
  <si>
    <t>内　容</t>
  </si>
  <si>
    <t>組織名
担当者</t>
  </si>
  <si>
    <t>発送先住　所</t>
  </si>
  <si>
    <t>請求先</t>
  </si>
  <si>
    <r>
      <t xml:space="preserve">
　　　　　　　　　　　　　　　　　　　　　　　　　　　　　　　　　　　　　　　　　　　　　</t>
    </r>
    <r>
      <rPr>
        <b/>
        <sz val="18"/>
        <color indexed="8"/>
        <rFont val="HG丸ｺﾞｼｯｸM-PRO"/>
        <family val="3"/>
      </rPr>
      <t>　担当：（　　　　　　）</t>
    </r>
  </si>
  <si>
    <r>
      <rPr>
        <b/>
        <sz val="24"/>
        <color indexed="8"/>
        <rFont val="ＭＳ Ｐゴシック"/>
        <family val="3"/>
      </rPr>
      <t xml:space="preserve">〒
</t>
    </r>
    <r>
      <rPr>
        <b/>
        <sz val="18"/>
        <color indexed="8"/>
        <rFont val="ＭＳ Ｐゴシック"/>
        <family val="3"/>
      </rPr>
      <t xml:space="preserve">
</t>
    </r>
    <r>
      <rPr>
        <b/>
        <sz val="20"/>
        <color indexed="8"/>
        <rFont val="ＭＳ Ｐゴシック"/>
        <family val="3"/>
      </rPr>
      <t>TEL　　　　　（　　　　　）</t>
    </r>
  </si>
  <si>
    <t>こなつパンチングバルーン　　　　　　個</t>
  </si>
  <si>
    <r>
      <t xml:space="preserve"> 
</t>
    </r>
    <r>
      <rPr>
        <b/>
        <sz val="20"/>
        <color indexed="8"/>
        <rFont val="ＭＳ Ｐゴシック"/>
        <family val="3"/>
      </rPr>
      <t>※ 1個 18,000円
　　　　　（送料込み）</t>
    </r>
  </si>
  <si>
    <r>
      <rPr>
        <b/>
        <sz val="14"/>
        <color indexed="8"/>
        <rFont val="ＭＳ Ｐゴシック"/>
        <family val="3"/>
      </rPr>
      <t>　</t>
    </r>
    <r>
      <rPr>
        <b/>
        <u val="single"/>
        <sz val="14"/>
        <color indexed="10"/>
        <rFont val="ＭＳ Ｐゴシック"/>
        <family val="3"/>
      </rPr>
      <t>※ 発行先と異なる場合ご記入ください</t>
    </r>
    <r>
      <rPr>
        <b/>
        <u val="single"/>
        <sz val="14"/>
        <color indexed="8"/>
        <rFont val="ＭＳ Ｐゴシック"/>
        <family val="3"/>
      </rPr>
      <t xml:space="preserve">
</t>
    </r>
    <r>
      <rPr>
        <b/>
        <sz val="20"/>
        <color indexed="8"/>
        <rFont val="ＭＳ Ｐゴシック"/>
        <family val="3"/>
      </rPr>
      <t>〒
TEL　　　　　（　　　　　）　　　　　　　　　　　　　　　　　　　　　</t>
    </r>
    <r>
      <rPr>
        <b/>
        <sz val="18"/>
        <color indexed="8"/>
        <rFont val="HG丸ｺﾞｼｯｸM-PRO"/>
        <family val="3"/>
      </rPr>
      <t>担当：（　　　　　）</t>
    </r>
  </si>
  <si>
    <r>
      <t xml:space="preserve"> </t>
    </r>
    <r>
      <rPr>
        <b/>
        <u val="single"/>
        <sz val="24"/>
        <color indexed="8"/>
        <rFont val="HG丸ｺﾞｼｯｸM-PRO"/>
        <family val="3"/>
      </rPr>
      <t>　パンチングバルーン注文書　　</t>
    </r>
  </si>
  <si>
    <t>2013年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</si>
</sst>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/m/d;@"/>
    <numFmt numFmtId="179" formatCode="m/d;@"/>
    <numFmt numFmtId="180" formatCode="0_ "/>
    <numFmt numFmtId="181" formatCode="#,##0_ ;[Red]\-#,##0\ "/>
    <numFmt numFmtId="182" formatCode="0_ ;[Red]\-0\ 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メイリオ"/>
      <family val="3"/>
    </font>
    <font>
      <b/>
      <u val="single"/>
      <sz val="24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0"/>
      <color indexed="8"/>
      <name val="メイリオ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20"/>
      <color indexed="8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8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b/>
      <sz val="16"/>
      <color indexed="8"/>
      <name val="ＭＳ Ｐゴシック"/>
      <family val="3"/>
    </font>
    <font>
      <sz val="20"/>
      <color indexed="8"/>
      <name val="ＭＳ ゴシック"/>
      <family val="3"/>
    </font>
    <font>
      <b/>
      <i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sz val="2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0"/>
      <color theme="1"/>
      <name val="メイリオ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sz val="20"/>
      <color theme="1"/>
      <name val="Cambria"/>
      <family val="3"/>
    </font>
    <font>
      <b/>
      <u val="single"/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8"/>
      <color theme="1"/>
      <name val="Calibri"/>
      <family val="3"/>
    </font>
    <font>
      <b/>
      <sz val="18"/>
      <color theme="1"/>
      <name val="HG丸ｺﾞｼｯｸM-PRO"/>
      <family val="3"/>
    </font>
    <font>
      <b/>
      <u val="single"/>
      <sz val="20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14"/>
      <color theme="1"/>
      <name val="Calibri"/>
      <family val="3"/>
    </font>
    <font>
      <b/>
      <u val="single"/>
      <sz val="14"/>
      <color theme="1"/>
      <name val="ＭＳ Ｐゴシック"/>
      <family val="3"/>
    </font>
    <font>
      <sz val="2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3" fontId="65" fillId="0" borderId="0" xfId="0" applyNumberFormat="1" applyFont="1" applyAlignment="1">
      <alignment horizontal="right" vertical="center" wrapText="1"/>
    </xf>
    <xf numFmtId="176" fontId="65" fillId="33" borderId="10" xfId="0" applyNumberFormat="1" applyFont="1" applyFill="1" applyBorder="1" applyAlignment="1">
      <alignment vertical="center" wrapText="1"/>
    </xf>
    <xf numFmtId="0" fontId="65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177" fontId="66" fillId="0" borderId="0" xfId="0" applyNumberFormat="1" applyFont="1" applyAlignment="1">
      <alignment vertical="center" wrapText="1"/>
    </xf>
    <xf numFmtId="0" fontId="67" fillId="0" borderId="0" xfId="0" applyFont="1" applyAlignment="1">
      <alignment vertical="center"/>
    </xf>
    <xf numFmtId="176" fontId="64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76" fontId="3" fillId="34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7" fontId="3" fillId="34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34" borderId="19" xfId="0" applyNumberFormat="1" applyFont="1" applyFill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34" borderId="22" xfId="0" applyNumberFormat="1" applyFont="1" applyFill="1" applyBorder="1" applyAlignment="1">
      <alignment horizontal="right"/>
    </xf>
    <xf numFmtId="176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34" borderId="25" xfId="0" applyNumberFormat="1" applyFont="1" applyFill="1" applyBorder="1" applyAlignment="1">
      <alignment horizontal="right"/>
    </xf>
    <xf numFmtId="176" fontId="3" fillId="0" borderId="23" xfId="0" applyNumberFormat="1" applyFont="1" applyBorder="1" applyAlignment="1">
      <alignment horizontal="center" vertical="center"/>
    </xf>
    <xf numFmtId="176" fontId="3" fillId="34" borderId="26" xfId="0" applyNumberFormat="1" applyFont="1" applyFill="1" applyBorder="1" applyAlignment="1">
      <alignment horizontal="right" vertical="center"/>
    </xf>
    <xf numFmtId="49" fontId="3" fillId="35" borderId="11" xfId="0" applyNumberFormat="1" applyFont="1" applyFill="1" applyBorder="1" applyAlignment="1">
      <alignment horizontal="right" vertical="center"/>
    </xf>
    <xf numFmtId="176" fontId="3" fillId="35" borderId="13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center" vertical="center"/>
    </xf>
    <xf numFmtId="176" fontId="3" fillId="35" borderId="13" xfId="0" applyNumberFormat="1" applyFont="1" applyFill="1" applyBorder="1" applyAlignment="1">
      <alignment horizontal="right" vertical="center"/>
    </xf>
    <xf numFmtId="176" fontId="3" fillId="34" borderId="19" xfId="0" applyNumberFormat="1" applyFont="1" applyFill="1" applyBorder="1" applyAlignment="1">
      <alignment horizontal="right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34" borderId="26" xfId="0" applyNumberFormat="1" applyFont="1" applyFill="1" applyBorder="1" applyAlignment="1">
      <alignment horizontal="right"/>
    </xf>
    <xf numFmtId="176" fontId="3" fillId="35" borderId="12" xfId="0" applyNumberFormat="1" applyFont="1" applyFill="1" applyBorder="1" applyAlignment="1">
      <alignment horizontal="right" vertical="center"/>
    </xf>
    <xf numFmtId="176" fontId="3" fillId="34" borderId="27" xfId="0" applyNumberFormat="1" applyFont="1" applyFill="1" applyBorder="1" applyAlignment="1">
      <alignment horizontal="right"/>
    </xf>
    <xf numFmtId="176" fontId="64" fillId="35" borderId="11" xfId="0" applyNumberFormat="1" applyFont="1" applyFill="1" applyBorder="1" applyAlignment="1">
      <alignment horizontal="center" vertical="center"/>
    </xf>
    <xf numFmtId="176" fontId="64" fillId="35" borderId="28" xfId="0" applyNumberFormat="1" applyFont="1" applyFill="1" applyBorder="1" applyAlignment="1">
      <alignment horizontal="center" vertical="center"/>
    </xf>
    <xf numFmtId="176" fontId="64" fillId="35" borderId="29" xfId="0" applyNumberFormat="1" applyFont="1" applyFill="1" applyBorder="1" applyAlignment="1">
      <alignment vertical="center"/>
    </xf>
    <xf numFmtId="176" fontId="3" fillId="34" borderId="30" xfId="0" applyNumberFormat="1" applyFont="1" applyFill="1" applyBorder="1" applyAlignment="1">
      <alignment horizontal="right"/>
    </xf>
    <xf numFmtId="176" fontId="64" fillId="34" borderId="31" xfId="0" applyNumberFormat="1" applyFont="1" applyFill="1" applyBorder="1" applyAlignment="1">
      <alignment horizontal="center" vertical="center"/>
    </xf>
    <xf numFmtId="176" fontId="64" fillId="34" borderId="32" xfId="0" applyNumberFormat="1" applyFont="1" applyFill="1" applyBorder="1" applyAlignment="1">
      <alignment horizontal="center" vertical="center"/>
    </xf>
    <xf numFmtId="176" fontId="64" fillId="34" borderId="33" xfId="0" applyNumberFormat="1" applyFont="1" applyFill="1" applyBorder="1" applyAlignment="1">
      <alignment vertical="center"/>
    </xf>
    <xf numFmtId="176" fontId="64" fillId="36" borderId="11" xfId="0" applyNumberFormat="1" applyFont="1" applyFill="1" applyBorder="1" applyAlignment="1">
      <alignment vertical="center"/>
    </xf>
    <xf numFmtId="176" fontId="64" fillId="36" borderId="12" xfId="0" applyNumberFormat="1" applyFont="1" applyFill="1" applyBorder="1" applyAlignment="1">
      <alignment vertical="center"/>
    </xf>
    <xf numFmtId="176" fontId="64" fillId="36" borderId="29" xfId="0" applyNumberFormat="1" applyFont="1" applyFill="1" applyBorder="1" applyAlignment="1">
      <alignment vertical="center"/>
    </xf>
    <xf numFmtId="176" fontId="3" fillId="34" borderId="34" xfId="0" applyNumberFormat="1" applyFont="1" applyFill="1" applyBorder="1" applyAlignment="1">
      <alignment horizontal="right"/>
    </xf>
    <xf numFmtId="176" fontId="3" fillId="34" borderId="35" xfId="0" applyNumberFormat="1" applyFont="1" applyFill="1" applyBorder="1" applyAlignment="1">
      <alignment horizontal="right"/>
    </xf>
    <xf numFmtId="49" fontId="3" fillId="35" borderId="11" xfId="0" applyNumberFormat="1" applyFont="1" applyFill="1" applyBorder="1" applyAlignment="1">
      <alignment horizontal="center" vertical="center"/>
    </xf>
    <xf numFmtId="176" fontId="3" fillId="35" borderId="1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177" fontId="67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vertical="center"/>
    </xf>
    <xf numFmtId="0" fontId="68" fillId="0" borderId="0" xfId="0" applyFont="1" applyAlignment="1">
      <alignment vertical="center"/>
    </xf>
    <xf numFmtId="31" fontId="69" fillId="0" borderId="0" xfId="0" applyNumberFormat="1" applyFont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73" fillId="37" borderId="11" xfId="0" applyFont="1" applyFill="1" applyBorder="1" applyAlignment="1">
      <alignment horizontal="center" vertical="center"/>
    </xf>
    <xf numFmtId="0" fontId="73" fillId="37" borderId="11" xfId="0" applyFont="1" applyFill="1" applyBorder="1" applyAlignment="1">
      <alignment horizontal="center" vertical="center" wrapText="1"/>
    </xf>
    <xf numFmtId="0" fontId="73" fillId="37" borderId="31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6" fillId="34" borderId="38" xfId="0" applyFont="1" applyFill="1" applyBorder="1" applyAlignment="1">
      <alignment horizontal="left" vertical="center" wrapText="1"/>
    </xf>
    <xf numFmtId="0" fontId="76" fillId="34" borderId="28" xfId="0" applyFont="1" applyFill="1" applyBorder="1" applyAlignment="1">
      <alignment horizontal="left" vertical="center" wrapText="1"/>
    </xf>
    <xf numFmtId="0" fontId="76" fillId="34" borderId="39" xfId="0" applyFont="1" applyFill="1" applyBorder="1" applyAlignment="1">
      <alignment horizontal="left" vertical="center" wrapText="1"/>
    </xf>
    <xf numFmtId="0" fontId="0" fillId="34" borderId="38" xfId="0" applyFill="1" applyBorder="1" applyAlignment="1">
      <alignment horizontal="right" wrapText="1"/>
    </xf>
    <xf numFmtId="0" fontId="0" fillId="34" borderId="28" xfId="0" applyFill="1" applyBorder="1" applyAlignment="1">
      <alignment horizontal="right" wrapText="1"/>
    </xf>
    <xf numFmtId="0" fontId="0" fillId="34" borderId="39" xfId="0" applyFill="1" applyBorder="1" applyAlignment="1">
      <alignment horizontal="right" wrapText="1"/>
    </xf>
    <xf numFmtId="0" fontId="10" fillId="0" borderId="38" xfId="0" applyFont="1" applyBorder="1" applyAlignment="1">
      <alignment horizontal="left" vertical="top" wrapText="1"/>
    </xf>
    <xf numFmtId="0" fontId="77" fillId="0" borderId="28" xfId="0" applyFont="1" applyBorder="1" applyAlignment="1">
      <alignment horizontal="left" vertical="top" wrapText="1"/>
    </xf>
    <xf numFmtId="0" fontId="77" fillId="0" borderId="32" xfId="0" applyFont="1" applyBorder="1" applyAlignment="1">
      <alignment horizontal="left" vertical="top" wrapText="1"/>
    </xf>
    <xf numFmtId="0" fontId="78" fillId="0" borderId="28" xfId="0" applyFont="1" applyBorder="1" applyAlignment="1">
      <alignment horizontal="left" vertical="top" wrapText="1"/>
    </xf>
    <xf numFmtId="0" fontId="78" fillId="0" borderId="39" xfId="0" applyFont="1" applyBorder="1" applyAlignment="1">
      <alignment horizontal="left" vertical="top" wrapText="1"/>
    </xf>
    <xf numFmtId="0" fontId="79" fillId="0" borderId="38" xfId="0" applyFont="1" applyBorder="1" applyAlignment="1">
      <alignment horizontal="left" vertical="top" wrapText="1"/>
    </xf>
    <xf numFmtId="0" fontId="80" fillId="0" borderId="38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12</xdr:row>
      <xdr:rowOff>85725</xdr:rowOff>
    </xdr:from>
    <xdr:to>
      <xdr:col>12</xdr:col>
      <xdr:colOff>571500</xdr:colOff>
      <xdr:row>15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09550" y="6124575"/>
          <a:ext cx="8696325" cy="762000"/>
        </a:xfrm>
        <a:prstGeom prst="rect">
          <a:avLst/>
        </a:prstGeom>
        <a:solidFill>
          <a:srgbClr val="FFFFFF"/>
        </a:solidFill>
        <a:ln w="25400" cmpd="sng">
          <a:solidFill>
            <a:srgbClr val="BCBCBC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6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日本医労連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　金子　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110-0013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東京都台東区入谷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1-9-5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03-3875-5871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03-3875-6270
</a:t>
          </a:r>
          <a:r>
            <a:rPr lang="en-US" cap="none" sz="20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895350</xdr:colOff>
      <xdr:row>6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0"/>
          <a:ext cx="1952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487;&#12540;&#12479;&#65297;\&#32626;&#21517;&#12539;&#21508;&#30476;&#37197;&#20998;&#34920;\&#21508;&#30476;&#37197;&#20998;&#34920;\&#37197;&#20998;&#34920;2012&#24180;&#24230;&#65288;2012&#24180;&#24230;&#32068;&#32340;&#23455;&#24907;&#35519;&#26619;&#12395;&#22522;&#12389;&#123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6月作成"/>
      <sheetName val="全国抜きＶer."/>
      <sheetName val="100,000"/>
      <sheetName val="50,000"/>
      <sheetName val="夜勤Ｑ＆Ａ"/>
      <sheetName val="テッシュ配分"/>
      <sheetName val="10,000"/>
      <sheetName val="精神リーフ"/>
      <sheetName val="※90,000"/>
      <sheetName val="1,000"/>
      <sheetName val="（旧）1,000"/>
      <sheetName val="（旧）50,000"/>
      <sheetName val="Sheet3"/>
    </sheetNames>
    <sheetDataSet>
      <sheetData sheetId="0">
        <row r="5">
          <cell r="Q5">
            <v>0.0024814819410151744</v>
          </cell>
        </row>
        <row r="6">
          <cell r="Q6">
            <v>0.006824075337791729</v>
          </cell>
        </row>
        <row r="7">
          <cell r="Q7">
            <v>0.037842599600481405</v>
          </cell>
        </row>
        <row r="8">
          <cell r="Q8">
            <v>0.031018524262689678</v>
          </cell>
        </row>
        <row r="9">
          <cell r="Q9">
            <v>0.012407409705075872</v>
          </cell>
        </row>
        <row r="10">
          <cell r="Q10">
            <v>0.00868518679355311</v>
          </cell>
        </row>
        <row r="11">
          <cell r="Q11">
            <v>0.011787039219822078</v>
          </cell>
        </row>
        <row r="12">
          <cell r="R12">
            <v>0.08507163492718589</v>
          </cell>
        </row>
        <row r="13">
          <cell r="Q13">
            <v>0.006203704852537936</v>
          </cell>
        </row>
        <row r="14">
          <cell r="Q14">
            <v>0.013648150675583458</v>
          </cell>
        </row>
        <row r="15">
          <cell r="H15">
            <v>0.037222229115227615</v>
          </cell>
          <cell r="Q15">
            <v>0.024814819410151744</v>
          </cell>
        </row>
        <row r="16">
          <cell r="H16">
            <v>0.012407409705075872</v>
          </cell>
          <cell r="Q16">
            <v>0.03225926523319726</v>
          </cell>
        </row>
        <row r="17">
          <cell r="H17">
            <v>0.037842599600481405</v>
          </cell>
          <cell r="Q17">
            <v>0.020472226013375186</v>
          </cell>
        </row>
        <row r="18">
          <cell r="H18">
            <v>0.03412037668895865</v>
          </cell>
          <cell r="R18">
            <v>0.05345203702611874</v>
          </cell>
        </row>
        <row r="19">
          <cell r="H19">
            <v>0.01737037358710622</v>
          </cell>
          <cell r="Q19">
            <v>0.009305557278806904</v>
          </cell>
        </row>
        <row r="20">
          <cell r="H20">
            <v>0.026675930865913123</v>
          </cell>
          <cell r="Q20">
            <v>0.008064816308299316</v>
          </cell>
        </row>
        <row r="21">
          <cell r="H21">
            <v>0.024814819410151744</v>
          </cell>
          <cell r="Q21">
            <v>0.01054629824931449</v>
          </cell>
        </row>
        <row r="22">
          <cell r="Q22">
            <v>0.006203704852537936</v>
          </cell>
        </row>
        <row r="23">
          <cell r="H23">
            <v>0.014268521160837253</v>
          </cell>
          <cell r="R23">
            <v>0.015199575496727787</v>
          </cell>
        </row>
        <row r="24">
          <cell r="H24">
            <v>0.004962963882030349</v>
          </cell>
          <cell r="Q24">
            <v>0.05087037979081107</v>
          </cell>
        </row>
        <row r="25">
          <cell r="H25">
            <v>0.015509262131344839</v>
          </cell>
          <cell r="Q25">
            <v>0.007444445823045522</v>
          </cell>
        </row>
        <row r="26">
          <cell r="H26">
            <v>0.024814819410151744</v>
          </cell>
          <cell r="Q26">
            <v>0.005583334367284142</v>
          </cell>
        </row>
        <row r="27">
          <cell r="H27">
            <v>0.018611114557613807</v>
          </cell>
          <cell r="Q27">
            <v>0.014888891646091045</v>
          </cell>
        </row>
        <row r="28">
          <cell r="H28">
            <v>0.06637964192215591</v>
          </cell>
          <cell r="Q28">
            <v>0.009305557278806904</v>
          </cell>
        </row>
        <row r="29">
          <cell r="H29">
            <v>0.046527786394034515</v>
          </cell>
          <cell r="Q29">
            <v>0.003722222911522761</v>
          </cell>
        </row>
        <row r="30">
          <cell r="H30">
            <v>0.054592602702333834</v>
          </cell>
          <cell r="Q30">
            <v>0.01054629824931449</v>
          </cell>
        </row>
        <row r="31">
          <cell r="H31">
            <v>0.008064816308299316</v>
          </cell>
          <cell r="Q31">
            <v>0.014888891646091045</v>
          </cell>
        </row>
        <row r="32">
          <cell r="H32">
            <v>0.06389815998114073</v>
          </cell>
          <cell r="R32">
            <v>0.0692117210070161</v>
          </cell>
        </row>
        <row r="34">
          <cell r="H34">
            <v>0.01054629824931449</v>
          </cell>
        </row>
        <row r="35">
          <cell r="H35">
            <v>0.014268521160837253</v>
          </cell>
        </row>
        <row r="36">
          <cell r="H36">
            <v>0.003722222911522761</v>
          </cell>
        </row>
        <row r="37">
          <cell r="H37">
            <v>0.031018524262689678</v>
          </cell>
        </row>
        <row r="38">
          <cell r="H38">
            <v>0.07196297628944005</v>
          </cell>
          <cell r="I38">
            <v>0.04802193266906432</v>
          </cell>
        </row>
        <row r="39">
          <cell r="H39">
            <v>0.005583334367284142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87" zoomScaleSheetLayoutView="87" zoomScalePageLayoutView="0" workbookViewId="0" topLeftCell="A1">
      <selection activeCell="G37" sqref="G37"/>
    </sheetView>
  </sheetViews>
  <sheetFormatPr defaultColWidth="9.140625" defaultRowHeight="15"/>
  <cols>
    <col min="1" max="1" width="9.00390625" style="58" customWidth="1"/>
    <col min="4" max="4" width="9.421875" style="0" customWidth="1"/>
    <col min="7" max="7" width="9.00390625" style="59" customWidth="1"/>
    <col min="8" max="8" width="11.28125" style="0" customWidth="1"/>
  </cols>
  <sheetData>
    <row r="1" spans="1:8" ht="22.5" customHeight="1">
      <c r="A1" s="1"/>
      <c r="B1" s="75" t="s">
        <v>0</v>
      </c>
      <c r="C1" s="75"/>
      <c r="D1" s="75"/>
      <c r="E1" s="75"/>
      <c r="F1" s="75"/>
      <c r="G1" s="75"/>
      <c r="H1" s="2"/>
    </row>
    <row r="2" spans="1:8" ht="14.25" thickBot="1">
      <c r="A2" s="76" t="s">
        <v>1</v>
      </c>
      <c r="B2" s="76"/>
      <c r="C2" s="76"/>
      <c r="D2" s="76"/>
      <c r="E2" s="76"/>
      <c r="F2" s="76"/>
      <c r="G2" s="76"/>
      <c r="H2" s="76"/>
    </row>
    <row r="3" spans="1:10" ht="30" customHeight="1" thickBot="1">
      <c r="A3" s="3"/>
      <c r="B3" s="4" t="s">
        <v>2</v>
      </c>
      <c r="C3" s="4"/>
      <c r="D3" s="5">
        <v>10000</v>
      </c>
      <c r="E3" s="6" t="s">
        <v>3</v>
      </c>
      <c r="F3" s="7" t="s">
        <v>4</v>
      </c>
      <c r="G3" s="8"/>
      <c r="H3" s="7" t="s">
        <v>5</v>
      </c>
      <c r="I3" s="9"/>
      <c r="J3" s="9"/>
    </row>
    <row r="4" spans="1:10" ht="17.25" thickBot="1">
      <c r="A4" s="3"/>
      <c r="B4" s="7"/>
      <c r="C4" s="10" t="s">
        <v>6</v>
      </c>
      <c r="D4" s="10"/>
      <c r="E4" s="7"/>
      <c r="F4" s="7" t="s">
        <v>7</v>
      </c>
      <c r="G4" s="7"/>
      <c r="H4" s="7" t="s">
        <v>8</v>
      </c>
      <c r="I4" s="9"/>
      <c r="J4" s="9"/>
    </row>
    <row r="5" spans="1:10" ht="17.25" thickBot="1">
      <c r="A5" s="3"/>
      <c r="B5" s="11" t="s">
        <v>9</v>
      </c>
      <c r="C5" s="12" t="s">
        <v>10</v>
      </c>
      <c r="D5" s="13" t="s">
        <v>11</v>
      </c>
      <c r="E5" s="11" t="s">
        <v>9</v>
      </c>
      <c r="F5" s="14" t="s">
        <v>10</v>
      </c>
      <c r="G5" s="15" t="s">
        <v>11</v>
      </c>
      <c r="H5" s="7"/>
      <c r="I5" s="9"/>
      <c r="J5" s="9"/>
    </row>
    <row r="6" spans="1:10" ht="16.5">
      <c r="A6" s="3"/>
      <c r="B6" s="16" t="s">
        <v>12</v>
      </c>
      <c r="C6" s="17"/>
      <c r="D6" s="18"/>
      <c r="E6" s="19" t="s">
        <v>13</v>
      </c>
      <c r="F6" s="20">
        <f>$D$3*'[1]2012年6月作成'!Q5</f>
        <v>24.814819410151745</v>
      </c>
      <c r="G6" s="21">
        <v>30</v>
      </c>
      <c r="H6" s="7"/>
      <c r="I6" s="9"/>
      <c r="J6" s="9"/>
    </row>
    <row r="7" spans="1:10" ht="16.5">
      <c r="A7" s="3"/>
      <c r="B7" s="22" t="s">
        <v>14</v>
      </c>
      <c r="C7" s="23"/>
      <c r="D7" s="24"/>
      <c r="E7" s="25" t="s">
        <v>15</v>
      </c>
      <c r="F7" s="20">
        <f>$D$3*'[1]2012年6月作成'!Q6</f>
        <v>68.24075337791729</v>
      </c>
      <c r="G7" s="21">
        <v>70</v>
      </c>
      <c r="H7" s="7"/>
      <c r="I7" s="9"/>
      <c r="J7" s="9"/>
    </row>
    <row r="8" spans="1:10" ht="16.5">
      <c r="A8" s="3"/>
      <c r="B8" s="22" t="s">
        <v>16</v>
      </c>
      <c r="C8" s="23"/>
      <c r="D8" s="24"/>
      <c r="E8" s="25" t="s">
        <v>17</v>
      </c>
      <c r="F8" s="20">
        <f>$D$3*'[1]2012年6月作成'!Q7</f>
        <v>378.42599600481407</v>
      </c>
      <c r="G8" s="21">
        <v>380</v>
      </c>
      <c r="H8" s="7"/>
      <c r="I8" s="9"/>
      <c r="J8" s="9"/>
    </row>
    <row r="9" spans="1:10" ht="16.5">
      <c r="A9" s="3"/>
      <c r="B9" s="22" t="s">
        <v>18</v>
      </c>
      <c r="C9" s="23"/>
      <c r="D9" s="24"/>
      <c r="E9" s="25" t="s">
        <v>19</v>
      </c>
      <c r="F9" s="20">
        <f>$D$3*'[1]2012年6月作成'!Q8</f>
        <v>310.18524262689675</v>
      </c>
      <c r="G9" s="21">
        <v>310</v>
      </c>
      <c r="H9" s="7"/>
      <c r="I9" s="9"/>
      <c r="J9" s="9"/>
    </row>
    <row r="10" spans="1:10" ht="16.5">
      <c r="A10" s="3"/>
      <c r="B10" s="22" t="s">
        <v>20</v>
      </c>
      <c r="C10" s="23"/>
      <c r="D10" s="24"/>
      <c r="E10" s="25" t="s">
        <v>21</v>
      </c>
      <c r="F10" s="20">
        <f>$D$3*'[1]2012年6月作成'!Q9</f>
        <v>124.07409705075872</v>
      </c>
      <c r="G10" s="21">
        <v>120</v>
      </c>
      <c r="H10" s="7"/>
      <c r="I10" s="9"/>
      <c r="J10" s="9"/>
    </row>
    <row r="11" spans="1:10" ht="16.5">
      <c r="A11" s="3"/>
      <c r="B11" s="22" t="s">
        <v>22</v>
      </c>
      <c r="C11" s="23"/>
      <c r="D11" s="24"/>
      <c r="E11" s="25" t="s">
        <v>23</v>
      </c>
      <c r="F11" s="20">
        <f>$D$3*'[1]2012年6月作成'!Q10</f>
        <v>86.85186793553109</v>
      </c>
      <c r="G11" s="21">
        <v>80</v>
      </c>
      <c r="H11" s="7"/>
      <c r="I11" s="9"/>
      <c r="J11" s="9"/>
    </row>
    <row r="12" spans="1:10" ht="17.25" thickBot="1">
      <c r="A12" s="3"/>
      <c r="B12" s="26" t="s">
        <v>24</v>
      </c>
      <c r="C12" s="27"/>
      <c r="D12" s="28"/>
      <c r="E12" s="29" t="s">
        <v>25</v>
      </c>
      <c r="F12" s="20">
        <f>$D$3*'[1]2012年6月作成'!Q11</f>
        <v>117.87039219822078</v>
      </c>
      <c r="G12" s="30">
        <v>120</v>
      </c>
      <c r="H12" s="7"/>
      <c r="I12" s="9"/>
      <c r="J12" s="9"/>
    </row>
    <row r="13" spans="1:10" ht="17.25" thickBot="1">
      <c r="A13" s="3"/>
      <c r="B13" s="31" t="s">
        <v>26</v>
      </c>
      <c r="C13" s="32">
        <f>SUM(C6:C12)</f>
        <v>0</v>
      </c>
      <c r="D13" s="32">
        <f>SUM(D6:D12)</f>
        <v>0</v>
      </c>
      <c r="E13" s="33" t="s">
        <v>27</v>
      </c>
      <c r="F13" s="34">
        <f>$D$3*'[1]2012年6月作成'!R12</f>
        <v>850.7163492718589</v>
      </c>
      <c r="G13" s="35">
        <f>SUM(G6:G12)</f>
        <v>1110</v>
      </c>
      <c r="H13" s="7"/>
      <c r="I13" s="9"/>
      <c r="J13" s="9"/>
    </row>
    <row r="14" spans="1:10" ht="16.5">
      <c r="A14" s="3"/>
      <c r="B14" s="16" t="s">
        <v>28</v>
      </c>
      <c r="C14" s="20">
        <f>$D$3*'[1]2012年6月作成'!H15</f>
        <v>372.22229115227617</v>
      </c>
      <c r="D14" s="36">
        <v>370</v>
      </c>
      <c r="E14" s="37" t="s">
        <v>29</v>
      </c>
      <c r="F14" s="38">
        <f>$D$3*'[1]2012年6月作成'!Q13</f>
        <v>62.03704852537936</v>
      </c>
      <c r="G14" s="21">
        <v>60</v>
      </c>
      <c r="H14" s="7"/>
      <c r="I14" s="9"/>
      <c r="J14" s="9"/>
    </row>
    <row r="15" spans="1:10" ht="16.5">
      <c r="A15" s="3"/>
      <c r="B15" s="16" t="s">
        <v>30</v>
      </c>
      <c r="C15" s="20">
        <f>$D$3*'[1]2012年6月作成'!H16</f>
        <v>124.07409705075872</v>
      </c>
      <c r="D15" s="36">
        <v>120</v>
      </c>
      <c r="E15" s="37" t="s">
        <v>31</v>
      </c>
      <c r="F15" s="38">
        <f>$D$3*'[1]2012年6月作成'!Q14</f>
        <v>136.48150675583457</v>
      </c>
      <c r="G15" s="21">
        <v>140</v>
      </c>
      <c r="H15" s="7" t="s">
        <v>32</v>
      </c>
      <c r="I15" s="9"/>
      <c r="J15" s="9"/>
    </row>
    <row r="16" spans="1:10" ht="16.5">
      <c r="A16" s="3"/>
      <c r="B16" s="22" t="s">
        <v>33</v>
      </c>
      <c r="C16" s="20">
        <f>$D$3*'[1]2012年6月作成'!H17</f>
        <v>378.42599600481407</v>
      </c>
      <c r="D16" s="36">
        <v>380</v>
      </c>
      <c r="E16" s="25" t="s">
        <v>34</v>
      </c>
      <c r="F16" s="38">
        <f>$D$3*'[1]2012年6月作成'!Q15</f>
        <v>248.14819410151745</v>
      </c>
      <c r="G16" s="21">
        <v>250</v>
      </c>
      <c r="H16" s="7"/>
      <c r="I16" s="9"/>
      <c r="J16" s="9"/>
    </row>
    <row r="17" spans="1:10" ht="16.5">
      <c r="A17" s="3" t="s">
        <v>35</v>
      </c>
      <c r="B17" s="22" t="s">
        <v>36</v>
      </c>
      <c r="C17" s="20">
        <f>$D$3*'[1]2012年6月作成'!H18</f>
        <v>341.20376688958646</v>
      </c>
      <c r="D17" s="36">
        <v>340</v>
      </c>
      <c r="E17" s="25" t="s">
        <v>37</v>
      </c>
      <c r="F17" s="38">
        <f>$D$3*'[1]2012年6月作成'!Q16</f>
        <v>322.5926523319726</v>
      </c>
      <c r="G17" s="21">
        <v>320</v>
      </c>
      <c r="H17" s="7"/>
      <c r="I17" s="9"/>
      <c r="J17" s="9"/>
    </row>
    <row r="18" spans="1:10" ht="17.25" thickBot="1">
      <c r="A18" s="3"/>
      <c r="B18" s="22" t="s">
        <v>38</v>
      </c>
      <c r="C18" s="20">
        <f>$D$3*'[1]2012年6月作成'!H19</f>
        <v>173.70373587106218</v>
      </c>
      <c r="D18" s="36">
        <v>170</v>
      </c>
      <c r="E18" s="29" t="s">
        <v>39</v>
      </c>
      <c r="F18" s="38">
        <f>$D$3*'[1]2012年6月作成'!Q17</f>
        <v>204.72226013375186</v>
      </c>
      <c r="G18" s="30">
        <v>200</v>
      </c>
      <c r="H18" s="7"/>
      <c r="I18" s="9"/>
      <c r="J18" s="9"/>
    </row>
    <row r="19" spans="1:10" ht="17.25" thickBot="1">
      <c r="A19" s="3" t="s">
        <v>40</v>
      </c>
      <c r="B19" s="22" t="s">
        <v>41</v>
      </c>
      <c r="C19" s="20">
        <f>$D$3*'[1]2012年6月作成'!H20</f>
        <v>266.75930865913125</v>
      </c>
      <c r="D19" s="36">
        <v>170</v>
      </c>
      <c r="E19" s="33" t="s">
        <v>42</v>
      </c>
      <c r="F19" s="34">
        <f>$D$3*'[1]2012年6月作成'!R18</f>
        <v>534.5203702611874</v>
      </c>
      <c r="G19" s="35">
        <f>SUM(G14:G18)</f>
        <v>970</v>
      </c>
      <c r="H19" s="7"/>
      <c r="I19" s="9"/>
      <c r="J19" s="9"/>
    </row>
    <row r="20" spans="1:10" ht="17.25" thickBot="1">
      <c r="A20" s="3"/>
      <c r="B20" s="26" t="s">
        <v>43</v>
      </c>
      <c r="C20" s="20">
        <f>$D$3*'[1]2012年6月作成'!H21</f>
        <v>248.14819410151745</v>
      </c>
      <c r="D20" s="39">
        <v>150</v>
      </c>
      <c r="E20" s="37" t="s">
        <v>44</v>
      </c>
      <c r="F20" s="38">
        <f>$D$3*'[1]2012年6月作成'!Q19</f>
        <v>93.05557278806904</v>
      </c>
      <c r="G20" s="21">
        <v>90</v>
      </c>
      <c r="H20" s="7"/>
      <c r="I20" s="9"/>
      <c r="J20" s="9"/>
    </row>
    <row r="21" spans="1:10" ht="17.25" thickBot="1">
      <c r="A21" s="3"/>
      <c r="B21" s="31" t="s">
        <v>45</v>
      </c>
      <c r="C21" s="40">
        <f>SUM(C14:C20)</f>
        <v>1904.5373897291463</v>
      </c>
      <c r="D21" s="32">
        <f>SUM(D14:D20)</f>
        <v>1700</v>
      </c>
      <c r="E21" s="25" t="s">
        <v>46</v>
      </c>
      <c r="F21" s="38">
        <f>$D$3*'[1]2012年6月作成'!Q20</f>
        <v>80.64816308299315</v>
      </c>
      <c r="G21" s="21">
        <v>80</v>
      </c>
      <c r="H21" s="7"/>
      <c r="I21" s="9"/>
      <c r="J21" s="9"/>
    </row>
    <row r="22" spans="1:10" ht="16.5">
      <c r="A22" s="3"/>
      <c r="B22" s="16" t="s">
        <v>47</v>
      </c>
      <c r="C22" s="20">
        <f>$D$3*'[1]2012年6月作成'!H23</f>
        <v>142.68521160837253</v>
      </c>
      <c r="D22" s="36">
        <v>140</v>
      </c>
      <c r="E22" s="25" t="s">
        <v>48</v>
      </c>
      <c r="F22" s="38">
        <f>$D$3*'[1]2012年6月作成'!Q21</f>
        <v>105.4629824931449</v>
      </c>
      <c r="G22" s="21">
        <v>100</v>
      </c>
      <c r="H22" s="7"/>
      <c r="I22" s="9"/>
      <c r="J22" s="9"/>
    </row>
    <row r="23" spans="1:10" ht="17.25" thickBot="1">
      <c r="A23" s="3"/>
      <c r="B23" s="22" t="s">
        <v>49</v>
      </c>
      <c r="C23" s="20">
        <f>$D$3*'[1]2012年6月作成'!H24</f>
        <v>49.62963882030349</v>
      </c>
      <c r="D23" s="36">
        <v>50</v>
      </c>
      <c r="E23" s="29" t="s">
        <v>50</v>
      </c>
      <c r="F23" s="38">
        <f>$D$3*'[1]2012年6月作成'!Q22</f>
        <v>62.03704852537936</v>
      </c>
      <c r="G23" s="30">
        <v>60</v>
      </c>
      <c r="H23" s="7"/>
      <c r="I23" s="9"/>
      <c r="J23" s="9"/>
    </row>
    <row r="24" spans="1:10" ht="17.25" thickBot="1">
      <c r="A24" s="3"/>
      <c r="B24" s="22" t="s">
        <v>51</v>
      </c>
      <c r="C24" s="20">
        <f>$D$3*'[1]2012年6月作成'!H25</f>
        <v>155.09262131344838</v>
      </c>
      <c r="D24" s="36">
        <v>160</v>
      </c>
      <c r="E24" s="33" t="s">
        <v>52</v>
      </c>
      <c r="F24" s="34">
        <f>$D$3*'[1]2012年6月作成'!R23</f>
        <v>151.99575496727786</v>
      </c>
      <c r="G24" s="35">
        <f>SUM(G20:G23)</f>
        <v>330</v>
      </c>
      <c r="H24" s="7"/>
      <c r="I24" s="9"/>
      <c r="J24" s="9"/>
    </row>
    <row r="25" spans="1:10" ht="16.5">
      <c r="A25" s="3"/>
      <c r="B25" s="22" t="s">
        <v>53</v>
      </c>
      <c r="C25" s="20">
        <f>$D$3*'[1]2012年6月作成'!H26</f>
        <v>248.14819410151745</v>
      </c>
      <c r="D25" s="36">
        <v>250</v>
      </c>
      <c r="E25" s="37" t="s">
        <v>54</v>
      </c>
      <c r="F25" s="38">
        <f>$D$3*'[1]2012年6月作成'!Q24</f>
        <v>508.7037979081107</v>
      </c>
      <c r="G25" s="21">
        <v>500</v>
      </c>
      <c r="H25" s="7"/>
      <c r="I25" s="9"/>
      <c r="J25" s="9"/>
    </row>
    <row r="26" spans="1:10" ht="16.5">
      <c r="A26" s="3"/>
      <c r="B26" s="22" t="s">
        <v>55</v>
      </c>
      <c r="C26" s="20">
        <f>$D$3*'[1]2012年6月作成'!H27</f>
        <v>186.11114557613809</v>
      </c>
      <c r="D26" s="36">
        <v>190</v>
      </c>
      <c r="E26" s="25" t="s">
        <v>56</v>
      </c>
      <c r="F26" s="38">
        <f>$D$3*'[1]2012年6月作成'!Q25</f>
        <v>74.44445823045523</v>
      </c>
      <c r="G26" s="21">
        <v>70</v>
      </c>
      <c r="H26" s="7"/>
      <c r="I26" s="9"/>
      <c r="J26" s="9"/>
    </row>
    <row r="27" spans="1:10" ht="16.5">
      <c r="A27" s="3"/>
      <c r="B27" s="22" t="s">
        <v>57</v>
      </c>
      <c r="C27" s="20">
        <f>$D$3*'[1]2012年6月作成'!H28</f>
        <v>663.7964192215591</v>
      </c>
      <c r="D27" s="36">
        <v>660</v>
      </c>
      <c r="E27" s="25" t="s">
        <v>58</v>
      </c>
      <c r="F27" s="38">
        <f>$D$3*'[1]2012年6月作成'!Q26</f>
        <v>55.83334367284142</v>
      </c>
      <c r="G27" s="21">
        <v>60</v>
      </c>
      <c r="H27" s="7"/>
      <c r="I27" s="9"/>
      <c r="J27" s="9"/>
    </row>
    <row r="28" spans="1:10" ht="16.5">
      <c r="A28" s="3"/>
      <c r="B28" s="22" t="s">
        <v>59</v>
      </c>
      <c r="C28" s="20">
        <f>$D$3*'[1]2012年6月作成'!H29</f>
        <v>465.2778639403451</v>
      </c>
      <c r="D28" s="36">
        <v>470</v>
      </c>
      <c r="E28" s="25" t="s">
        <v>60</v>
      </c>
      <c r="F28" s="38">
        <f>$D$3*'[1]2012年6月作成'!Q27</f>
        <v>148.88891646091045</v>
      </c>
      <c r="G28" s="21">
        <v>150</v>
      </c>
      <c r="H28" s="7"/>
      <c r="I28" s="9"/>
      <c r="J28" s="9"/>
    </row>
    <row r="29" spans="1:10" ht="16.5">
      <c r="A29" s="3"/>
      <c r="B29" s="22" t="s">
        <v>61</v>
      </c>
      <c r="C29" s="20">
        <f>$D$3*'[1]2012年6月作成'!H30</f>
        <v>545.9260270233383</v>
      </c>
      <c r="D29" s="36">
        <v>550</v>
      </c>
      <c r="E29" s="25" t="s">
        <v>62</v>
      </c>
      <c r="F29" s="38">
        <f>$D$3*'[1]2012年6月作成'!Q28</f>
        <v>93.05557278806904</v>
      </c>
      <c r="G29" s="21">
        <v>90</v>
      </c>
      <c r="H29" s="7"/>
      <c r="I29" s="9"/>
      <c r="J29" s="9"/>
    </row>
    <row r="30" spans="1:10" ht="16.5">
      <c r="A30" s="3"/>
      <c r="B30" s="22" t="s">
        <v>63</v>
      </c>
      <c r="C30" s="20">
        <f>$D$3*'[1]2012年6月作成'!H31</f>
        <v>80.64816308299315</v>
      </c>
      <c r="D30" s="36">
        <v>80</v>
      </c>
      <c r="E30" s="25" t="s">
        <v>64</v>
      </c>
      <c r="F30" s="38">
        <f>$D$3*'[1]2012年6月作成'!Q29</f>
        <v>37.22222911522761</v>
      </c>
      <c r="G30" s="21">
        <v>40</v>
      </c>
      <c r="H30" s="7"/>
      <c r="I30" s="9"/>
      <c r="J30" s="9"/>
    </row>
    <row r="31" spans="1:10" ht="17.25" thickBot="1">
      <c r="A31" s="3"/>
      <c r="B31" s="26" t="s">
        <v>65</v>
      </c>
      <c r="C31" s="20">
        <f>$D$3*'[1]2012年6月作成'!H32</f>
        <v>638.9815998114074</v>
      </c>
      <c r="D31" s="39">
        <v>640</v>
      </c>
      <c r="E31" s="25" t="s">
        <v>66</v>
      </c>
      <c r="F31" s="38">
        <f>$D$3*'[1]2012年6月作成'!Q30</f>
        <v>105.4629824931449</v>
      </c>
      <c r="G31" s="21">
        <v>100</v>
      </c>
      <c r="H31" s="7"/>
      <c r="I31" s="9"/>
      <c r="J31" s="9"/>
    </row>
    <row r="32" spans="1:10" ht="17.25" thickBot="1">
      <c r="A32" s="3"/>
      <c r="B32" s="31" t="s">
        <v>67</v>
      </c>
      <c r="C32" s="40">
        <f>SUM(C22:C31)</f>
        <v>3176.296884499423</v>
      </c>
      <c r="D32" s="32">
        <f>SUM(D22:D31)</f>
        <v>3190</v>
      </c>
      <c r="E32" s="29" t="s">
        <v>68</v>
      </c>
      <c r="F32" s="38">
        <f>$D$3*'[1]2012年6月作成'!Q31</f>
        <v>148.88891646091045</v>
      </c>
      <c r="G32" s="30">
        <v>150</v>
      </c>
      <c r="H32" s="7"/>
      <c r="I32" s="9"/>
      <c r="J32" s="9"/>
    </row>
    <row r="33" spans="1:10" ht="17.25" thickBot="1">
      <c r="A33" s="3" t="s">
        <v>69</v>
      </c>
      <c r="B33" s="16" t="s">
        <v>70</v>
      </c>
      <c r="C33" s="20">
        <f>$D$3*'[1]2012年6月作成'!H34</f>
        <v>105.4629824931449</v>
      </c>
      <c r="D33" s="36">
        <v>100</v>
      </c>
      <c r="E33" s="33" t="s">
        <v>71</v>
      </c>
      <c r="F33" s="34">
        <f>$D$3*'[1]2012年6月作成'!R32</f>
        <v>692.117210070161</v>
      </c>
      <c r="G33" s="35">
        <f>SUM(G25:G32)</f>
        <v>1160</v>
      </c>
      <c r="H33" s="7"/>
      <c r="I33" s="9"/>
      <c r="J33" s="9"/>
    </row>
    <row r="34" spans="1:10" ht="17.25" thickBot="1">
      <c r="A34" s="3"/>
      <c r="B34" s="22" t="s">
        <v>72</v>
      </c>
      <c r="C34" s="20">
        <f>$D$3*'[1]2012年6月作成'!H35</f>
        <v>142.68521160837253</v>
      </c>
      <c r="D34" s="41">
        <v>140</v>
      </c>
      <c r="E34" s="42" t="s">
        <v>73</v>
      </c>
      <c r="F34" s="43"/>
      <c r="G34" s="44">
        <v>170</v>
      </c>
      <c r="H34" s="7"/>
      <c r="I34" s="9"/>
      <c r="J34" s="9"/>
    </row>
    <row r="35" spans="1:10" ht="17.25" thickBot="1">
      <c r="A35" s="3"/>
      <c r="B35" s="22" t="s">
        <v>74</v>
      </c>
      <c r="C35" s="20">
        <f>$D$3*'[1]2012年6月作成'!H36</f>
        <v>37.22222911522761</v>
      </c>
      <c r="D35" s="45">
        <v>40</v>
      </c>
      <c r="E35" s="46" t="s">
        <v>75</v>
      </c>
      <c r="F35" s="47"/>
      <c r="G35" s="48">
        <f>D13+D21+D32+D39+G13+G19+G24+G33+G34</f>
        <v>10000</v>
      </c>
      <c r="H35" s="7"/>
      <c r="I35" s="9"/>
      <c r="J35" s="9"/>
    </row>
    <row r="36" spans="1:10" ht="17.25" thickBot="1">
      <c r="A36" s="3"/>
      <c r="B36" s="22" t="s">
        <v>76</v>
      </c>
      <c r="C36" s="20">
        <f>$D$3*'[1]2012年6月作成'!H37</f>
        <v>310.18524262689675</v>
      </c>
      <c r="D36" s="45">
        <v>310</v>
      </c>
      <c r="E36" s="49" t="s">
        <v>77</v>
      </c>
      <c r="F36" s="50"/>
      <c r="G36" s="51"/>
      <c r="H36" s="7"/>
      <c r="I36" s="9"/>
      <c r="J36" s="9"/>
    </row>
    <row r="37" spans="1:10" ht="16.5">
      <c r="A37" s="3"/>
      <c r="B37" s="26" t="s">
        <v>78</v>
      </c>
      <c r="C37" s="20">
        <f>$D$3*'[1]2012年6月作成'!H38</f>
        <v>719.6297628944005</v>
      </c>
      <c r="D37" s="52">
        <v>720</v>
      </c>
      <c r="E37" s="10"/>
      <c r="F37" s="10"/>
      <c r="G37" s="10"/>
      <c r="H37" s="7"/>
      <c r="I37" s="9"/>
      <c r="J37" s="9"/>
    </row>
    <row r="38" spans="1:10" ht="17.25" thickBot="1">
      <c r="A38" s="3"/>
      <c r="B38" s="26" t="s">
        <v>79</v>
      </c>
      <c r="C38" s="20">
        <f>$D$3*'[1]2012年6月作成'!H39</f>
        <v>55.83334367284142</v>
      </c>
      <c r="D38" s="53">
        <v>60</v>
      </c>
      <c r="E38" s="10"/>
      <c r="F38" s="10"/>
      <c r="G38" s="10"/>
      <c r="H38" s="7"/>
      <c r="I38" s="9"/>
      <c r="J38" s="9"/>
    </row>
    <row r="39" spans="1:10" ht="17.25" thickBot="1">
      <c r="A39" s="3"/>
      <c r="B39" s="54" t="s">
        <v>80</v>
      </c>
      <c r="C39" s="55">
        <f>$D$3*'[1]2012年6月作成'!I38</f>
        <v>480.2193266906432</v>
      </c>
      <c r="D39" s="32">
        <f>SUM(D33:D38)</f>
        <v>1370</v>
      </c>
      <c r="E39" s="10"/>
      <c r="F39" s="10"/>
      <c r="G39" s="10"/>
      <c r="H39" s="7"/>
      <c r="I39" s="9"/>
      <c r="J39" s="9"/>
    </row>
    <row r="40" spans="1:10" ht="13.5">
      <c r="A40" s="56"/>
      <c r="B40" s="9"/>
      <c r="C40" s="9"/>
      <c r="D40" s="9"/>
      <c r="E40" s="9"/>
      <c r="F40" s="9"/>
      <c r="G40" s="57"/>
      <c r="H40" s="9"/>
      <c r="I40" s="9"/>
      <c r="J40" s="9"/>
    </row>
  </sheetData>
  <sheetProtection/>
  <mergeCells count="2">
    <mergeCell ref="B1:G1"/>
    <mergeCell ref="A2:H2"/>
  </mergeCells>
  <printOptions/>
  <pageMargins left="0.7" right="0.7" top="0.75" bottom="0.75" header="0.3" footer="0.3"/>
  <pageSetup horizontalDpi="600" verticalDpi="600" orientation="portrait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1.8515625" style="0" customWidth="1"/>
    <col min="10" max="11" width="15.421875" style="0" customWidth="1"/>
  </cols>
  <sheetData>
    <row r="1" spans="7:11" ht="24">
      <c r="G1" s="60"/>
      <c r="J1" s="61"/>
      <c r="K1" s="61" t="s">
        <v>92</v>
      </c>
    </row>
    <row r="3" spans="1:8" ht="31.5">
      <c r="A3" s="74" t="s">
        <v>91</v>
      </c>
      <c r="B3" s="62"/>
      <c r="C3" s="62"/>
      <c r="D3" s="62"/>
      <c r="E3" s="62"/>
      <c r="F3" s="63"/>
      <c r="G3" s="63"/>
      <c r="H3" s="64"/>
    </row>
    <row r="6" s="65" customFormat="1" ht="21">
      <c r="A6" s="65" t="s">
        <v>81</v>
      </c>
    </row>
    <row r="7" ht="15.75" thickBot="1"/>
    <row r="8" spans="1:13" ht="75" customHeight="1" thickBot="1">
      <c r="A8" s="71" t="s">
        <v>82</v>
      </c>
      <c r="B8" s="89" t="s">
        <v>88</v>
      </c>
      <c r="C8" s="90"/>
      <c r="D8" s="90"/>
      <c r="E8" s="90"/>
      <c r="F8" s="90"/>
      <c r="G8" s="90"/>
      <c r="H8" s="90"/>
      <c r="I8" s="90"/>
      <c r="J8" s="90"/>
      <c r="K8" s="77" t="s">
        <v>89</v>
      </c>
      <c r="L8" s="78"/>
      <c r="M8" s="79"/>
    </row>
    <row r="9" spans="1:13" ht="75" customHeight="1" thickBot="1">
      <c r="A9" s="72" t="s">
        <v>83</v>
      </c>
      <c r="B9" s="80" t="s">
        <v>86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99.75" customHeight="1" thickBot="1">
      <c r="A10" s="73" t="s">
        <v>84</v>
      </c>
      <c r="B10" s="83" t="s">
        <v>87</v>
      </c>
      <c r="C10" s="84"/>
      <c r="D10" s="84"/>
      <c r="E10" s="84"/>
      <c r="F10" s="84"/>
      <c r="G10" s="85"/>
      <c r="H10" s="67"/>
      <c r="I10" s="67"/>
      <c r="J10" s="67"/>
      <c r="K10" s="67"/>
      <c r="L10" s="67"/>
      <c r="M10" s="68"/>
    </row>
    <row r="11" spans="1:13" ht="75" customHeight="1" thickBot="1">
      <c r="A11" s="72" t="s">
        <v>85</v>
      </c>
      <c r="B11" s="88" t="s">
        <v>90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4" ht="13.5">
      <c r="A12" s="66"/>
      <c r="B12" s="66"/>
      <c r="C12" s="66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3" ht="13.5">
      <c r="A13" s="69"/>
      <c r="B13" s="69"/>
      <c r="C13" s="69"/>
    </row>
    <row r="14" ht="24" customHeight="1">
      <c r="A14" s="70"/>
    </row>
  </sheetData>
  <sheetProtection/>
  <mergeCells count="5">
    <mergeCell ref="B9:M9"/>
    <mergeCell ref="B10:G10"/>
    <mergeCell ref="B11:M11"/>
    <mergeCell ref="B8:J8"/>
    <mergeCell ref="K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&amp;L&amp;"-,太字"&amp;18　発信先 日本医労連　FAX03-3875-6270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iroren</dc:creator>
  <cp:keywords/>
  <dc:description/>
  <cp:lastModifiedBy>FJ-USER</cp:lastModifiedBy>
  <cp:lastPrinted>2013-08-08T08:16:56Z</cp:lastPrinted>
  <dcterms:created xsi:type="dcterms:W3CDTF">2013-07-17T02:08:24Z</dcterms:created>
  <dcterms:modified xsi:type="dcterms:W3CDTF">2013-09-17T09:15:24Z</dcterms:modified>
  <cp:category/>
  <cp:version/>
  <cp:contentType/>
  <cp:contentStatus/>
</cp:coreProperties>
</file>